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3901C56C-E6CD-46C9-8C78-89FE9821C4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ample #1" sheetId="2" r:id="rId1"/>
    <sheet name="Example #2" sheetId="3" r:id="rId2"/>
    <sheet name="Example #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3" l="1"/>
  <c r="C18" i="2"/>
  <c r="B18" i="4"/>
  <c r="C11" i="4"/>
  <c r="C12" i="4" s="1"/>
  <c r="C18" i="4" s="1"/>
  <c r="B31" i="4" s="1"/>
  <c r="C30" i="3"/>
  <c r="C31" i="3"/>
  <c r="C32" i="3"/>
  <c r="C33" i="3"/>
  <c r="C29" i="3"/>
  <c r="C16" i="3"/>
  <c r="C15" i="3"/>
  <c r="C14" i="3"/>
  <c r="C13" i="3"/>
  <c r="C12" i="3"/>
  <c r="C10" i="2"/>
  <c r="C11" i="2"/>
  <c r="C12" i="2"/>
  <c r="C13" i="2"/>
  <c r="C9" i="2"/>
  <c r="G11" i="4"/>
  <c r="G12" i="4" s="1"/>
  <c r="G18" i="4" s="1"/>
  <c r="B26" i="4" s="1"/>
  <c r="F31" i="4" s="1"/>
  <c r="F11" i="4"/>
  <c r="F12" i="4" s="1"/>
  <c r="E11" i="4"/>
  <c r="E12" i="4" s="1"/>
  <c r="E18" i="4" s="1"/>
  <c r="D31" i="4" s="1"/>
  <c r="D11" i="4"/>
  <c r="D12" i="4" s="1"/>
  <c r="D18" i="4" l="1"/>
  <c r="C31" i="4" s="1"/>
  <c r="F18" i="4"/>
  <c r="E31" i="4" s="1"/>
  <c r="C21" i="3"/>
  <c r="C36" i="4" l="1"/>
</calcChain>
</file>

<file path=xl/sharedStrings.xml><?xml version="1.0" encoding="utf-8"?>
<sst xmlns="http://schemas.openxmlformats.org/spreadsheetml/2006/main" count="74" uniqueCount="45">
  <si>
    <t>Net Present Value</t>
  </si>
  <si>
    <t>Year</t>
  </si>
  <si>
    <t>Discount Rate</t>
  </si>
  <si>
    <t>Cash Flows</t>
  </si>
  <si>
    <t>Discounting Factor</t>
  </si>
  <si>
    <t>Initial Investment</t>
  </si>
  <si>
    <t>Net Present Value is calculated using the formula given below</t>
  </si>
  <si>
    <r>
      <t>NPV = ∑(CF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/ (1 + i)</t>
    </r>
    <r>
      <rPr>
        <b/>
        <vertAlign val="super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 - Initial Investment</t>
    </r>
  </si>
  <si>
    <t>Year 0</t>
  </si>
  <si>
    <t>Year 1</t>
  </si>
  <si>
    <t>Year 2</t>
  </si>
  <si>
    <t>Year 3</t>
  </si>
  <si>
    <t>Year 4</t>
  </si>
  <si>
    <t>Year 5</t>
  </si>
  <si>
    <t>Fixed Capital Investment</t>
  </si>
  <si>
    <t>Working Capital Investment</t>
  </si>
  <si>
    <t>Revenue</t>
  </si>
  <si>
    <t>Expenses</t>
  </si>
  <si>
    <t>EBIDTA</t>
  </si>
  <si>
    <t>Depreciation&amp; Amortization</t>
  </si>
  <si>
    <t>EBIT</t>
  </si>
  <si>
    <t>Tax @30%</t>
  </si>
  <si>
    <t>EBIT (1-t)</t>
  </si>
  <si>
    <t>FCFF</t>
  </si>
  <si>
    <t>Present Value</t>
  </si>
  <si>
    <t>Economic Growth Rate (g)</t>
  </si>
  <si>
    <t>WACC</t>
  </si>
  <si>
    <t xml:space="preserve">Assuming initial cash flow for a project is $10,000 invested for a project and </t>
  </si>
  <si>
    <t>is assumed to be 10%. Calculate Net Present Value.</t>
  </si>
  <si>
    <t>subsequent cash flows for each year for 5 years is $3,000. The discount rate</t>
  </si>
  <si>
    <t xml:space="preserve">General Electric has the opportunity to invest in 2 projects. Project A requires an investment of $1 mn which </t>
  </si>
  <si>
    <t xml:space="preserve">will give a return of $300000 each year for 5 years. Project B requires an investment of $750000 which will </t>
  </si>
  <si>
    <t xml:space="preserve">give a return of $100000, $150000, $200000, $250000 and $ 250000 for the next 5 years. Then Calculate </t>
  </si>
  <si>
    <t>the Net Present Value which can be used to decide which opportunity is better and should be invested in.</t>
  </si>
  <si>
    <t>For Project A</t>
  </si>
  <si>
    <t>For Project B</t>
  </si>
  <si>
    <t>For Apple Inc. following are the estimated profit and loss line items for the next 5 years. Calculate Net Present Value.</t>
  </si>
  <si>
    <t>Particulars</t>
  </si>
  <si>
    <t>FCFF is calculated using the formula given below</t>
  </si>
  <si>
    <t>FCFF = EBIT (1-t) + Depreciation &amp; Amortization - Fixed Capital Investment - Working Capital Investment</t>
  </si>
  <si>
    <t>Terminal Value is calculated using the formula given below</t>
  </si>
  <si>
    <r>
      <t>Terminal Value = FCFF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 xml:space="preserve"> (1 + g) / (WACC – g)</t>
    </r>
  </si>
  <si>
    <t xml:space="preserve">Terminal Value </t>
  </si>
  <si>
    <t xml:space="preserve">Discounted Terminal Value </t>
  </si>
  <si>
    <t>Discounted Terminal Value is calculated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</si>
</sst>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.0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4" fontId="0" fillId="0" borderId="0" xfId="0" applyNumberFormat="1"/>
    <xf numFmtId="6" fontId="0" fillId="0" borderId="0" xfId="0" applyNumberFormat="1"/>
    <xf numFmtId="0" fontId="0" fillId="0" borderId="1" xfId="0" applyBorder="1"/>
    <xf numFmtId="9" fontId="0" fillId="0" borderId="1" xfId="0" applyNumberFormat="1" applyFill="1" applyBorder="1" applyAlignment="1">
      <alignment horizontal="center"/>
    </xf>
    <xf numFmtId="6" fontId="0" fillId="0" borderId="1" xfId="0" applyNumberFormat="1" applyBorder="1"/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0" fontId="0" fillId="0" borderId="0" xfId="0" applyBorder="1"/>
    <xf numFmtId="166" fontId="0" fillId="0" borderId="0" xfId="0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66" fontId="0" fillId="0" borderId="0" xfId="0" applyNumberFormat="1"/>
    <xf numFmtId="165" fontId="0" fillId="0" borderId="0" xfId="0" applyNumberFormat="1"/>
    <xf numFmtId="166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16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33915-9BE1-4F16-8FF6-8789E350E381}">
  <dimension ref="A1:D18"/>
  <sheetViews>
    <sheetView showGridLines="0" tabSelected="1" zoomScale="115" zoomScaleNormal="115" workbookViewId="0">
      <selection activeCell="I20" sqref="I20"/>
    </sheetView>
  </sheetViews>
  <sheetFormatPr defaultRowHeight="15" x14ac:dyDescent="0.25"/>
  <cols>
    <col min="1" max="1" width="16.140625" customWidth="1"/>
    <col min="2" max="2" width="11.28515625" customWidth="1"/>
    <col min="3" max="3" width="16.85546875" customWidth="1"/>
    <col min="4" max="4" width="10" bestFit="1" customWidth="1"/>
    <col min="6" max="6" width="16.85546875" bestFit="1" customWidth="1"/>
    <col min="7" max="12" width="10.5703125" bestFit="1" customWidth="1"/>
  </cols>
  <sheetData>
    <row r="1" spans="1:4" x14ac:dyDescent="0.25">
      <c r="A1" s="1" t="s">
        <v>27</v>
      </c>
    </row>
    <row r="2" spans="1:4" x14ac:dyDescent="0.25">
      <c r="A2" s="1" t="s">
        <v>29</v>
      </c>
    </row>
    <row r="3" spans="1:4" x14ac:dyDescent="0.25">
      <c r="A3" s="1" t="s">
        <v>28</v>
      </c>
    </row>
    <row r="5" spans="1:4" x14ac:dyDescent="0.25">
      <c r="A5" s="4" t="s">
        <v>2</v>
      </c>
      <c r="B5" s="5">
        <v>0.1</v>
      </c>
    </row>
    <row r="6" spans="1:4" x14ac:dyDescent="0.25">
      <c r="A6" s="4" t="s">
        <v>5</v>
      </c>
      <c r="B6" s="16">
        <v>10000</v>
      </c>
    </row>
    <row r="8" spans="1:4" x14ac:dyDescent="0.25">
      <c r="A8" s="9" t="s">
        <v>1</v>
      </c>
      <c r="B8" s="9" t="s">
        <v>3</v>
      </c>
      <c r="C8" s="9" t="s">
        <v>24</v>
      </c>
    </row>
    <row r="9" spans="1:4" x14ac:dyDescent="0.25">
      <c r="A9" s="7">
        <v>1</v>
      </c>
      <c r="B9" s="11">
        <v>3000</v>
      </c>
      <c r="C9" s="8">
        <f>B9/(1+B5)^A9</f>
        <v>2727.272727272727</v>
      </c>
      <c r="D9" s="2"/>
    </row>
    <row r="10" spans="1:4" x14ac:dyDescent="0.25">
      <c r="A10" s="7">
        <v>2</v>
      </c>
      <c r="B10" s="11">
        <v>3000</v>
      </c>
      <c r="C10" s="8">
        <f>B10/(1+$B$5)^A10</f>
        <v>2479.3388429752063</v>
      </c>
    </row>
    <row r="11" spans="1:4" x14ac:dyDescent="0.25">
      <c r="A11" s="7">
        <v>3</v>
      </c>
      <c r="B11" s="11">
        <v>3000</v>
      </c>
      <c r="C11" s="8">
        <f>B11/(1+$B$5)^A11</f>
        <v>2253.9444027047325</v>
      </c>
    </row>
    <row r="12" spans="1:4" x14ac:dyDescent="0.25">
      <c r="A12" s="7">
        <v>4</v>
      </c>
      <c r="B12" s="11">
        <v>3000</v>
      </c>
      <c r="C12" s="8">
        <f>B12/(1+$B$5)^A12</f>
        <v>2049.0403660952115</v>
      </c>
    </row>
    <row r="13" spans="1:4" x14ac:dyDescent="0.25">
      <c r="A13" s="7">
        <v>5</v>
      </c>
      <c r="B13" s="11">
        <v>3000</v>
      </c>
      <c r="C13" s="8">
        <f>B13/(1+$B$5)^A13</f>
        <v>1862.7639691774648</v>
      </c>
    </row>
    <row r="15" spans="1:4" x14ac:dyDescent="0.25">
      <c r="A15" t="s">
        <v>6</v>
      </c>
    </row>
    <row r="16" spans="1:4" ht="18.75" x14ac:dyDescent="0.35">
      <c r="A16" s="1" t="s">
        <v>7</v>
      </c>
    </row>
    <row r="17" spans="1:3" x14ac:dyDescent="0.25">
      <c r="A17" s="1"/>
    </row>
    <row r="18" spans="1:3" x14ac:dyDescent="0.25">
      <c r="A18" s="32" t="s">
        <v>0</v>
      </c>
      <c r="B18" s="32"/>
      <c r="C18" s="10">
        <f>SUM(C9:C13)-B6</f>
        <v>1372.3603082253394</v>
      </c>
    </row>
  </sheetData>
  <mergeCells count="1">
    <mergeCell ref="A18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7E7E-CE29-46E6-9CEF-DCF420F9BBCA}">
  <dimension ref="A1:E38"/>
  <sheetViews>
    <sheetView showGridLines="0" zoomScale="115" zoomScaleNormal="115" workbookViewId="0">
      <selection activeCell="I38" sqref="I38"/>
    </sheetView>
  </sheetViews>
  <sheetFormatPr defaultRowHeight="15" x14ac:dyDescent="0.25"/>
  <cols>
    <col min="1" max="1" width="16.28515625" customWidth="1"/>
    <col min="2" max="2" width="11.7109375" customWidth="1"/>
    <col min="3" max="3" width="18.28515625" customWidth="1"/>
  </cols>
  <sheetData>
    <row r="1" spans="1:3" x14ac:dyDescent="0.25">
      <c r="A1" s="1" t="s">
        <v>30</v>
      </c>
    </row>
    <row r="2" spans="1:3" x14ac:dyDescent="0.25">
      <c r="A2" s="1" t="s">
        <v>31</v>
      </c>
    </row>
    <row r="3" spans="1:3" x14ac:dyDescent="0.25">
      <c r="A3" s="1" t="s">
        <v>32</v>
      </c>
    </row>
    <row r="4" spans="1:3" x14ac:dyDescent="0.25">
      <c r="A4" s="1" t="s">
        <v>33</v>
      </c>
    </row>
    <row r="6" spans="1:3" x14ac:dyDescent="0.25">
      <c r="A6" s="1" t="s">
        <v>34</v>
      </c>
    </row>
    <row r="8" spans="1:3" x14ac:dyDescent="0.25">
      <c r="A8" s="4" t="s">
        <v>2</v>
      </c>
      <c r="B8" s="5">
        <v>0.1</v>
      </c>
    </row>
    <row r="9" spans="1:3" x14ac:dyDescent="0.25">
      <c r="A9" s="4" t="s">
        <v>5</v>
      </c>
      <c r="B9" s="16">
        <v>1000000</v>
      </c>
    </row>
    <row r="11" spans="1:3" x14ac:dyDescent="0.25">
      <c r="A11" s="9" t="s">
        <v>1</v>
      </c>
      <c r="B11" s="9" t="s">
        <v>3</v>
      </c>
      <c r="C11" s="9" t="s">
        <v>4</v>
      </c>
    </row>
    <row r="12" spans="1:3" x14ac:dyDescent="0.25">
      <c r="A12" s="7">
        <v>1</v>
      </c>
      <c r="B12" s="11">
        <v>300000</v>
      </c>
      <c r="C12" s="8">
        <f>B12/(1+B8)^A12</f>
        <v>272727.27272727271</v>
      </c>
    </row>
    <row r="13" spans="1:3" x14ac:dyDescent="0.25">
      <c r="A13" s="7">
        <v>2</v>
      </c>
      <c r="B13" s="11">
        <v>300000</v>
      </c>
      <c r="C13" s="8">
        <f>B13/(1+B8)^A13</f>
        <v>247933.88429752062</v>
      </c>
    </row>
    <row r="14" spans="1:3" x14ac:dyDescent="0.25">
      <c r="A14" s="7">
        <v>3</v>
      </c>
      <c r="B14" s="11">
        <v>300000</v>
      </c>
      <c r="C14" s="8">
        <f>B14/(1+B8)^A14</f>
        <v>225394.44027047325</v>
      </c>
    </row>
    <row r="15" spans="1:3" x14ac:dyDescent="0.25">
      <c r="A15" s="7">
        <v>4</v>
      </c>
      <c r="B15" s="11">
        <v>300000</v>
      </c>
      <c r="C15" s="8">
        <f>B15/(1+B8)^A15</f>
        <v>204904.03660952116</v>
      </c>
    </row>
    <row r="16" spans="1:3" x14ac:dyDescent="0.25">
      <c r="A16" s="7">
        <v>5</v>
      </c>
      <c r="B16" s="11">
        <v>300000</v>
      </c>
      <c r="C16" s="8">
        <f>B16/(1+B8)^A16</f>
        <v>186276.39691774649</v>
      </c>
    </row>
    <row r="18" spans="1:5" x14ac:dyDescent="0.25">
      <c r="A18" t="s">
        <v>6</v>
      </c>
    </row>
    <row r="19" spans="1:5" ht="18.75" x14ac:dyDescent="0.35">
      <c r="A19" s="1" t="s">
        <v>7</v>
      </c>
    </row>
    <row r="20" spans="1:5" x14ac:dyDescent="0.25">
      <c r="A20" s="1"/>
    </row>
    <row r="21" spans="1:5" x14ac:dyDescent="0.25">
      <c r="A21" s="32" t="s">
        <v>0</v>
      </c>
      <c r="B21" s="32"/>
      <c r="C21" s="12">
        <f>SUM(C12:C16)-B9</f>
        <v>137236.03082253411</v>
      </c>
    </row>
    <row r="22" spans="1:5" x14ac:dyDescent="0.25">
      <c r="A22" s="23"/>
      <c r="B22" s="23"/>
      <c r="C22" s="23"/>
    </row>
    <row r="23" spans="1:5" x14ac:dyDescent="0.25">
      <c r="A23" s="1" t="s">
        <v>35</v>
      </c>
    </row>
    <row r="24" spans="1:5" x14ac:dyDescent="0.25">
      <c r="A24" s="1"/>
    </row>
    <row r="25" spans="1:5" x14ac:dyDescent="0.25">
      <c r="A25" s="4" t="s">
        <v>2</v>
      </c>
      <c r="B25" s="5">
        <v>0.1</v>
      </c>
    </row>
    <row r="26" spans="1:5" x14ac:dyDescent="0.25">
      <c r="A26" s="4" t="s">
        <v>5</v>
      </c>
      <c r="B26" s="6">
        <v>750000</v>
      </c>
    </row>
    <row r="27" spans="1:5" x14ac:dyDescent="0.25">
      <c r="E27" s="1"/>
    </row>
    <row r="28" spans="1:5" x14ac:dyDescent="0.25">
      <c r="A28" s="9" t="s">
        <v>1</v>
      </c>
      <c r="B28" s="9" t="s">
        <v>3</v>
      </c>
      <c r="C28" s="9" t="s">
        <v>4</v>
      </c>
    </row>
    <row r="29" spans="1:5" x14ac:dyDescent="0.25">
      <c r="A29" s="7">
        <v>1</v>
      </c>
      <c r="B29" s="11">
        <v>100000</v>
      </c>
      <c r="C29" s="8">
        <f>B29/(1+B25)^A29</f>
        <v>90909.090909090897</v>
      </c>
    </row>
    <row r="30" spans="1:5" x14ac:dyDescent="0.25">
      <c r="A30" s="7">
        <v>2</v>
      </c>
      <c r="B30" s="11">
        <v>150000</v>
      </c>
      <c r="C30" s="8">
        <f>B30/(1+B25)^A30</f>
        <v>123966.94214876031</v>
      </c>
    </row>
    <row r="31" spans="1:5" x14ac:dyDescent="0.25">
      <c r="A31" s="7">
        <v>3</v>
      </c>
      <c r="B31" s="11">
        <v>200000</v>
      </c>
      <c r="C31" s="8">
        <f>B31/(1+B25)^A31</f>
        <v>150262.96018031551</v>
      </c>
    </row>
    <row r="32" spans="1:5" x14ac:dyDescent="0.25">
      <c r="A32" s="7">
        <v>4</v>
      </c>
      <c r="B32" s="11">
        <v>250000</v>
      </c>
      <c r="C32" s="8">
        <f>B32/(1+B25)^A32</f>
        <v>170753.36384126762</v>
      </c>
    </row>
    <row r="33" spans="1:3" x14ac:dyDescent="0.25">
      <c r="A33" s="7">
        <v>5</v>
      </c>
      <c r="B33" s="11">
        <v>250000</v>
      </c>
      <c r="C33" s="8">
        <f>B33/(1+B25)^A33</f>
        <v>155230.33076478873</v>
      </c>
    </row>
    <row r="35" spans="1:3" x14ac:dyDescent="0.25">
      <c r="A35" t="s">
        <v>6</v>
      </c>
    </row>
    <row r="36" spans="1:3" ht="18.75" x14ac:dyDescent="0.35">
      <c r="A36" s="1" t="s">
        <v>7</v>
      </c>
    </row>
    <row r="38" spans="1:3" x14ac:dyDescent="0.25">
      <c r="A38" s="32" t="s">
        <v>0</v>
      </c>
      <c r="B38" s="32"/>
      <c r="C38" s="12">
        <f>SUM(C29:C33)-B26</f>
        <v>-58877.31215577689</v>
      </c>
    </row>
  </sheetData>
  <mergeCells count="2">
    <mergeCell ref="A38:B38"/>
    <mergeCell ref="A21:B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DFE5B-C2F4-4471-B2B9-7A1695A15E14}">
  <dimension ref="A1:G41"/>
  <sheetViews>
    <sheetView showGridLines="0" zoomScale="115" zoomScaleNormal="115" workbookViewId="0">
      <selection activeCell="E45" sqref="E45"/>
    </sheetView>
  </sheetViews>
  <sheetFormatPr defaultRowHeight="15" x14ac:dyDescent="0.25"/>
  <cols>
    <col min="1" max="1" width="15" customWidth="1"/>
    <col min="2" max="2" width="13.28515625" customWidth="1"/>
    <col min="3" max="3" width="10.140625" customWidth="1"/>
    <col min="4" max="4" width="9.85546875" customWidth="1"/>
    <col min="5" max="5" width="13.5703125" customWidth="1"/>
    <col min="6" max="6" width="13" customWidth="1"/>
    <col min="7" max="7" width="10.140625" bestFit="1" customWidth="1"/>
  </cols>
  <sheetData>
    <row r="1" spans="1:7" x14ac:dyDescent="0.25">
      <c r="A1" s="1" t="s">
        <v>36</v>
      </c>
    </row>
    <row r="3" spans="1:7" x14ac:dyDescent="0.25">
      <c r="A3" s="26" t="s">
        <v>37</v>
      </c>
      <c r="B3" s="26" t="s">
        <v>8</v>
      </c>
      <c r="C3" s="26" t="s">
        <v>9</v>
      </c>
      <c r="D3" s="26" t="s">
        <v>10</v>
      </c>
      <c r="E3" s="26" t="s">
        <v>11</v>
      </c>
      <c r="F3" s="26" t="s">
        <v>12</v>
      </c>
      <c r="G3" s="26" t="s">
        <v>13</v>
      </c>
    </row>
    <row r="4" spans="1:7" ht="30" x14ac:dyDescent="0.25">
      <c r="A4" s="24" t="s">
        <v>14</v>
      </c>
      <c r="B4" s="14">
        <v>1000000</v>
      </c>
      <c r="C4" s="15"/>
      <c r="D4" s="15"/>
      <c r="E4" s="15"/>
      <c r="F4" s="15"/>
      <c r="G4" s="15"/>
    </row>
    <row r="5" spans="1:7" ht="30" x14ac:dyDescent="0.25">
      <c r="A5" s="24" t="s">
        <v>15</v>
      </c>
      <c r="B5" s="15"/>
      <c r="C5" s="14">
        <v>50000</v>
      </c>
      <c r="D5" s="14">
        <v>50000</v>
      </c>
      <c r="E5" s="14">
        <v>50000</v>
      </c>
      <c r="F5" s="14">
        <v>50000</v>
      </c>
      <c r="G5" s="14">
        <v>50000</v>
      </c>
    </row>
    <row r="6" spans="1:7" x14ac:dyDescent="0.25">
      <c r="A6" s="13" t="s">
        <v>16</v>
      </c>
      <c r="B6" s="15"/>
      <c r="C6" s="14">
        <v>100000</v>
      </c>
      <c r="D6" s="14">
        <v>150000</v>
      </c>
      <c r="E6" s="14">
        <v>200000</v>
      </c>
      <c r="F6" s="14">
        <v>250000</v>
      </c>
      <c r="G6" s="14">
        <v>300000</v>
      </c>
    </row>
    <row r="7" spans="1:7" x14ac:dyDescent="0.25">
      <c r="A7" s="13" t="s">
        <v>17</v>
      </c>
      <c r="B7" s="15"/>
      <c r="C7" s="14">
        <v>20000</v>
      </c>
      <c r="D7" s="14">
        <v>25000</v>
      </c>
      <c r="E7" s="14">
        <v>300000</v>
      </c>
      <c r="F7" s="14">
        <v>35000</v>
      </c>
      <c r="G7" s="14">
        <v>40000</v>
      </c>
    </row>
    <row r="8" spans="1:7" x14ac:dyDescent="0.25">
      <c r="A8" s="13" t="s">
        <v>18</v>
      </c>
      <c r="B8" s="15"/>
      <c r="C8" s="14">
        <v>80000</v>
      </c>
      <c r="D8" s="14">
        <v>125000</v>
      </c>
      <c r="E8" s="14">
        <v>170000</v>
      </c>
      <c r="F8" s="14">
        <v>215000</v>
      </c>
      <c r="G8" s="14">
        <v>260000</v>
      </c>
    </row>
    <row r="9" spans="1:7" ht="30" x14ac:dyDescent="0.25">
      <c r="A9" s="24" t="s">
        <v>19</v>
      </c>
      <c r="B9" s="15"/>
      <c r="C9" s="14">
        <v>10000</v>
      </c>
      <c r="D9" s="14">
        <v>10000</v>
      </c>
      <c r="E9" s="14">
        <v>10000</v>
      </c>
      <c r="F9" s="14">
        <v>10000</v>
      </c>
      <c r="G9" s="14">
        <v>10000</v>
      </c>
    </row>
    <row r="10" spans="1:7" x14ac:dyDescent="0.25">
      <c r="A10" s="13" t="s">
        <v>20</v>
      </c>
      <c r="B10" s="15"/>
      <c r="C10" s="14">
        <v>70000</v>
      </c>
      <c r="D10" s="14">
        <v>115000</v>
      </c>
      <c r="E10" s="14">
        <v>160000</v>
      </c>
      <c r="F10" s="14">
        <v>205000</v>
      </c>
      <c r="G10" s="14">
        <v>250000</v>
      </c>
    </row>
    <row r="11" spans="1:7" x14ac:dyDescent="0.25">
      <c r="A11" s="13" t="s">
        <v>21</v>
      </c>
      <c r="B11" s="15"/>
      <c r="C11" s="14">
        <f>C10*30%</f>
        <v>21000</v>
      </c>
      <c r="D11" s="14">
        <f>D10*30%</f>
        <v>34500</v>
      </c>
      <c r="E11" s="14">
        <f>E10*30%</f>
        <v>48000</v>
      </c>
      <c r="F11" s="14">
        <f>F10*30%</f>
        <v>61500</v>
      </c>
      <c r="G11" s="14">
        <f>G10*30%</f>
        <v>75000</v>
      </c>
    </row>
    <row r="12" spans="1:7" x14ac:dyDescent="0.25">
      <c r="A12" s="13" t="s">
        <v>22</v>
      </c>
      <c r="B12" s="15"/>
      <c r="C12" s="14">
        <f>C10-C11</f>
        <v>49000</v>
      </c>
      <c r="D12" s="14">
        <f>D10-D11</f>
        <v>80500</v>
      </c>
      <c r="E12" s="14">
        <f>E10-E11</f>
        <v>112000</v>
      </c>
      <c r="F12" s="14">
        <f>F10-F11</f>
        <v>143500</v>
      </c>
      <c r="G12" s="14">
        <f>G10-G11</f>
        <v>175000</v>
      </c>
    </row>
    <row r="14" spans="1:7" x14ac:dyDescent="0.25">
      <c r="A14" s="25" t="s">
        <v>38</v>
      </c>
    </row>
    <row r="15" spans="1:7" x14ac:dyDescent="0.25">
      <c r="A15" s="1" t="s">
        <v>39</v>
      </c>
    </row>
    <row r="17" spans="1:7" x14ac:dyDescent="0.25">
      <c r="B17" s="26" t="s">
        <v>8</v>
      </c>
      <c r="C17" s="26" t="s">
        <v>9</v>
      </c>
      <c r="D17" s="26" t="s">
        <v>10</v>
      </c>
      <c r="E17" s="26" t="s">
        <v>11</v>
      </c>
      <c r="F17" s="26" t="s">
        <v>12</v>
      </c>
      <c r="G17" s="26" t="s">
        <v>13</v>
      </c>
    </row>
    <row r="18" spans="1:7" x14ac:dyDescent="0.25">
      <c r="A18" s="27" t="s">
        <v>23</v>
      </c>
      <c r="B18" s="28">
        <f t="shared" ref="B18:G18" si="0">B12+B9-B4-B5</f>
        <v>-1000000</v>
      </c>
      <c r="C18" s="28">
        <f t="shared" si="0"/>
        <v>9000</v>
      </c>
      <c r="D18" s="28">
        <f t="shared" si="0"/>
        <v>40500</v>
      </c>
      <c r="E18" s="28">
        <f t="shared" si="0"/>
        <v>72000</v>
      </c>
      <c r="F18" s="28">
        <f t="shared" si="0"/>
        <v>103500</v>
      </c>
      <c r="G18" s="28">
        <f t="shared" si="0"/>
        <v>135000</v>
      </c>
    </row>
    <row r="19" spans="1:7" x14ac:dyDescent="0.25">
      <c r="A19" s="17"/>
      <c r="B19" s="18"/>
      <c r="C19" s="18"/>
      <c r="D19" s="18"/>
      <c r="E19" s="18"/>
      <c r="F19" s="18"/>
      <c r="G19" s="18"/>
    </row>
    <row r="20" spans="1:7" ht="30" x14ac:dyDescent="0.25">
      <c r="A20" s="29" t="s">
        <v>25</v>
      </c>
      <c r="B20" s="19">
        <v>0.03</v>
      </c>
      <c r="D20" s="18"/>
      <c r="E20" s="18"/>
      <c r="F20" s="18"/>
      <c r="G20" s="18"/>
    </row>
    <row r="21" spans="1:7" x14ac:dyDescent="0.25">
      <c r="A21" s="20" t="s">
        <v>26</v>
      </c>
      <c r="B21" s="19">
        <v>0.1</v>
      </c>
      <c r="C21" s="18"/>
      <c r="D21" s="18"/>
      <c r="E21" s="18"/>
      <c r="F21" s="18"/>
      <c r="G21" s="18"/>
    </row>
    <row r="23" spans="1:7" x14ac:dyDescent="0.25">
      <c r="A23" t="s">
        <v>40</v>
      </c>
    </row>
    <row r="24" spans="1:7" ht="18" x14ac:dyDescent="0.35">
      <c r="A24" s="1" t="s">
        <v>41</v>
      </c>
      <c r="D24" s="3"/>
    </row>
    <row r="25" spans="1:7" x14ac:dyDescent="0.25">
      <c r="D25" s="3"/>
    </row>
    <row r="26" spans="1:7" x14ac:dyDescent="0.25">
      <c r="A26" s="27" t="s">
        <v>42</v>
      </c>
      <c r="B26" s="33">
        <f>G18*(1+B20)/(B21-B20)</f>
        <v>1986428.5714285711</v>
      </c>
      <c r="C26" s="33"/>
    </row>
    <row r="27" spans="1:7" x14ac:dyDescent="0.25">
      <c r="C27" s="3"/>
    </row>
    <row r="28" spans="1:7" x14ac:dyDescent="0.25">
      <c r="A28" t="s">
        <v>44</v>
      </c>
      <c r="C28" s="3"/>
    </row>
    <row r="29" spans="1:7" x14ac:dyDescent="0.25">
      <c r="C29" s="3"/>
    </row>
    <row r="30" spans="1:7" x14ac:dyDescent="0.25">
      <c r="B30" s="26" t="s">
        <v>9</v>
      </c>
      <c r="C30" s="26" t="s">
        <v>10</v>
      </c>
      <c r="D30" s="26" t="s">
        <v>11</v>
      </c>
      <c r="E30" s="26" t="s">
        <v>12</v>
      </c>
      <c r="F30" s="26" t="s">
        <v>13</v>
      </c>
    </row>
    <row r="31" spans="1:7" ht="30" x14ac:dyDescent="0.25">
      <c r="A31" s="30" t="s">
        <v>43</v>
      </c>
      <c r="B31" s="31">
        <f>C18/(1+B21)^1</f>
        <v>8181.8181818181811</v>
      </c>
      <c r="C31" s="31">
        <f>D18/(1+B21)^2</f>
        <v>33471.074380165286</v>
      </c>
      <c r="D31" s="31">
        <f>E18/(1+B21)^3</f>
        <v>54094.665664913584</v>
      </c>
      <c r="E31" s="31">
        <f>F18/(1+B21)^4</f>
        <v>70691.892630284798</v>
      </c>
      <c r="F31" s="31">
        <f>G18+B26/(1+B21)^5</f>
        <v>1368415.8567339354</v>
      </c>
      <c r="G31" s="22"/>
    </row>
    <row r="33" spans="1:5" x14ac:dyDescent="0.25">
      <c r="A33" t="s">
        <v>6</v>
      </c>
    </row>
    <row r="34" spans="1:5" ht="18.75" x14ac:dyDescent="0.35">
      <c r="A34" s="1" t="s">
        <v>7</v>
      </c>
    </row>
    <row r="35" spans="1:5" x14ac:dyDescent="0.25">
      <c r="A35" s="1"/>
    </row>
    <row r="36" spans="1:5" x14ac:dyDescent="0.25">
      <c r="A36" s="32" t="s">
        <v>0</v>
      </c>
      <c r="B36" s="32"/>
      <c r="C36" s="34">
        <f>SUM(B31:F31)-B4</f>
        <v>534855.30759111722</v>
      </c>
      <c r="D36" s="34"/>
    </row>
    <row r="41" spans="1:5" x14ac:dyDescent="0.25">
      <c r="E41" s="21"/>
    </row>
  </sheetData>
  <mergeCells count="3">
    <mergeCell ref="A36:B36"/>
    <mergeCell ref="B26:C26"/>
    <mergeCell ref="C36:D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#1</vt:lpstr>
      <vt:lpstr>Example #2</vt:lpstr>
      <vt:lpstr>Example 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2019-12-20T20:17:12Z</dcterms:modified>
</cp:coreProperties>
</file>